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195" i="1" l="1"/>
  <c r="L176" i="1"/>
  <c r="L157" i="1"/>
  <c r="L138" i="1"/>
  <c r="L119" i="1"/>
  <c r="L100" i="1"/>
  <c r="L81" i="1"/>
  <c r="L62" i="1"/>
  <c r="L4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J157" i="1"/>
  <c r="J138" i="1"/>
  <c r="J119" i="1"/>
  <c r="F100" i="1"/>
  <c r="I195" i="1"/>
  <c r="H195" i="1"/>
  <c r="G195" i="1"/>
  <c r="J176" i="1"/>
  <c r="I176" i="1"/>
  <c r="H176" i="1"/>
  <c r="G176" i="1"/>
  <c r="I157" i="1"/>
  <c r="H157" i="1"/>
  <c r="G157" i="1"/>
  <c r="I138" i="1"/>
  <c r="H138" i="1"/>
  <c r="G138" i="1"/>
  <c r="I119" i="1"/>
  <c r="H119" i="1"/>
  <c r="G119" i="1"/>
  <c r="J100" i="1"/>
  <c r="I100" i="1"/>
  <c r="H100" i="1"/>
  <c r="G100" i="1"/>
  <c r="J81" i="1"/>
  <c r="F81" i="1"/>
  <c r="I81" i="1"/>
  <c r="H81" i="1"/>
  <c r="G81" i="1"/>
  <c r="J62" i="1"/>
  <c r="I62" i="1"/>
  <c r="H62" i="1"/>
  <c r="F62" i="1"/>
  <c r="L196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<sst xmlns="http://schemas.openxmlformats.org/spreadsheetml/2006/main" count="411" uniqueCount="151">
  <si>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</si>
  <si>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</si>
  <si>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</si>
  <si>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</si>
  <si>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</si>
  <si>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</si>
  <si>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</si>
  <si>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</si>
  <si>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</si>
  <si>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</si>
  <si>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</si>
  <si>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</si>
  <si>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</si>
  <si>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</si>
  <si>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</si>
  <si>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</si>
  <si>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</si>
  <si>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</si>
  <si>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</si>
  <si>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</si>
  <si>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</si>
  <si>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</si>
  <si>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</si>
  <si>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</si>
  <si>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</si>
  <si>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</si>
  <si>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</si>
  <si>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</si>
  <si>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</si>
  <si>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</si>
  <si>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</si>
  <si>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</si>
  <si>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</si>
  <si>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</si>
  <si>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</si>
  <si>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</si>
  <si>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</si>
  <si>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</si>
  <si>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</si>
  <si>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Солоднева Татьяна Васильевна</t>
  </si>
  <si>
    <t>Директор</t>
  </si>
  <si>
    <t>Десерт фруктовый (яблоко)</t>
  </si>
  <si>
    <t>Таб.№24/96</t>
  </si>
  <si>
    <t>Каша молочная геркулесовая вязкая с маслом</t>
  </si>
  <si>
    <t>Таблица №4/96</t>
  </si>
  <si>
    <t>Щи из свежей капусты с картофелем на кур.бульоне</t>
  </si>
  <si>
    <t>булочное</t>
  </si>
  <si>
    <t>Булочка Ванильная</t>
  </si>
  <si>
    <t>Хлеб пшеничный</t>
  </si>
  <si>
    <t>ПП</t>
  </si>
  <si>
    <t>Хлеб ржаной</t>
  </si>
  <si>
    <t>ТТК</t>
  </si>
  <si>
    <t>Пром</t>
  </si>
  <si>
    <t>Суп картофельный с горохом на кур.бульоне</t>
  </si>
  <si>
    <t>138/96</t>
  </si>
  <si>
    <t>Каша гречневая вязкая</t>
  </si>
  <si>
    <t>464/96</t>
  </si>
  <si>
    <t>Чай с сахаром</t>
  </si>
  <si>
    <t>628/96г.</t>
  </si>
  <si>
    <t>Таб 24/96</t>
  </si>
  <si>
    <t>Компот из сухофруктов</t>
  </si>
  <si>
    <t>588/96</t>
  </si>
  <si>
    <t>Макароны отварные</t>
  </si>
  <si>
    <t>469/96;516/3/04</t>
  </si>
  <si>
    <t>110/96</t>
  </si>
  <si>
    <t>Каша молочная "Дружба" с маслом</t>
  </si>
  <si>
    <t>Батон в ассортименте</t>
  </si>
  <si>
    <t>Москва 2022г.</t>
  </si>
  <si>
    <t>Компот из яблок (местное)</t>
  </si>
  <si>
    <t>698/97</t>
  </si>
  <si>
    <t>Плов из свинины (свин.лопатка)</t>
  </si>
  <si>
    <t>Бутерброд с сыром (батон)</t>
  </si>
  <si>
    <t>Котлета куриная "Пожарская" с гарниром (сол.огурцом)</t>
  </si>
  <si>
    <t>Сырники классические с молоком сгущ.</t>
  </si>
  <si>
    <t>Макароны отварные с мясом прессованным и томатом</t>
  </si>
  <si>
    <t>пром</t>
  </si>
  <si>
    <t>Суп из овощей на кур.бульоне</t>
  </si>
  <si>
    <t>132/96</t>
  </si>
  <si>
    <t>Рис оригинальный с мясом птицы</t>
  </si>
  <si>
    <t>Пирожок с картофелем</t>
  </si>
  <si>
    <t>Трубочка слоеная в ассортименте</t>
  </si>
  <si>
    <t>Чай фруктовый</t>
  </si>
  <si>
    <t>кисломол.</t>
  </si>
  <si>
    <t>Йогурт 2,5% 100гр.в асс.</t>
  </si>
  <si>
    <t>Котлета из говядины с гарниром (сл.огурцом)</t>
  </si>
  <si>
    <t>Компот из ягод замороженной</t>
  </si>
  <si>
    <t>697/97</t>
  </si>
  <si>
    <t>107/08</t>
  </si>
  <si>
    <t>Фрикадельки Посадские куриные в соусе (томат)</t>
  </si>
  <si>
    <t>Печенье Овсяное</t>
  </si>
  <si>
    <t>Отвар шиповника</t>
  </si>
  <si>
    <t>773/97;705/2004</t>
  </si>
  <si>
    <t>Булочка Золотистая</t>
  </si>
  <si>
    <t>Таб.24/96</t>
  </si>
  <si>
    <t>Жаркое по-домашнему из филе цыплят (котл.мясо птицы)</t>
  </si>
  <si>
    <t>Булочка с кунжутом</t>
  </si>
  <si>
    <t>Суп картофельный с макаронными изделиями на кур.бульоне</t>
  </si>
  <si>
    <t>139/96</t>
  </si>
  <si>
    <t>Тефтели с соусом (говядина, курица, хлеб)</t>
  </si>
  <si>
    <t>422/96</t>
  </si>
  <si>
    <t>Каша гречневая рассыпчатая</t>
  </si>
  <si>
    <t>463/96, таб№4</t>
  </si>
  <si>
    <t>Компот из груш п/с</t>
  </si>
  <si>
    <t>Акт от 06-09.06.2022г.</t>
  </si>
  <si>
    <t>Пирожок с капустой и яйцом</t>
  </si>
  <si>
    <t>687/96</t>
  </si>
  <si>
    <t>120/96</t>
  </si>
  <si>
    <t>469/96</t>
  </si>
  <si>
    <t>Борщ из свежей капусты с картофелем на кур.бульоне</t>
  </si>
  <si>
    <t>403/96</t>
  </si>
  <si>
    <t>Бутерброд горячий с сыром</t>
  </si>
  <si>
    <t>Таб №4/96</t>
  </si>
  <si>
    <t>Каша молочная пшенная с маслом</t>
  </si>
  <si>
    <t>Суп с макаронными изделиями на кур.бульоне</t>
  </si>
  <si>
    <t>148/96</t>
  </si>
  <si>
    <t>Котлета куриная "Пожарская" с соусом томатным</t>
  </si>
  <si>
    <t>Рис отварной с овощами</t>
  </si>
  <si>
    <t>460/2013 Самар.обл.</t>
  </si>
  <si>
    <t>Булочка Десертная (повидло)</t>
  </si>
  <si>
    <t>Компот из сливы</t>
  </si>
  <si>
    <t>ТТК 19,06,17г.</t>
  </si>
  <si>
    <t>Огурец солёный</t>
  </si>
  <si>
    <t>Спагетти отварные с соусом Болоньезе (мясо птицы.говяд)</t>
  </si>
  <si>
    <t>Чай ягодный</t>
  </si>
  <si>
    <t>Жаркое по-домашнему из свинины б/к (окорок)</t>
  </si>
  <si>
    <t>394/96</t>
  </si>
  <si>
    <t>Рожок обсыпной</t>
  </si>
  <si>
    <t>Запеканка творожная с крошкой и соусом десертным</t>
  </si>
  <si>
    <t>УКС</t>
  </si>
  <si>
    <t>Чай без сахара</t>
  </si>
  <si>
    <t>Булочка с маком</t>
  </si>
  <si>
    <t>Рассольник "Ленинградский" на курином бульоне</t>
  </si>
  <si>
    <t>129/96</t>
  </si>
  <si>
    <t>Фрикадельки из говядины с соусом томатным</t>
  </si>
  <si>
    <t>114/96</t>
  </si>
  <si>
    <t>Каша молочная рисовая с маслом</t>
  </si>
  <si>
    <t>кисломол</t>
  </si>
  <si>
    <t>Йогурт Фруате</t>
  </si>
  <si>
    <t>Суп лапша домашняя на кур.бульоне</t>
  </si>
  <si>
    <t>151/96</t>
  </si>
  <si>
    <t>Гуляш из говядины</t>
  </si>
  <si>
    <t>№ 401/96</t>
  </si>
  <si>
    <t>Каша перловая рассыпчатая</t>
  </si>
  <si>
    <t>297/04;508/3/2004</t>
  </si>
  <si>
    <t>Котлета рубленая (говядина, мясо птицы,хлеб) с соусом</t>
  </si>
  <si>
    <t>416/96</t>
  </si>
  <si>
    <t>Чай лимонный</t>
  </si>
  <si>
    <t>№629/96</t>
  </si>
  <si>
    <t>Огурец соленый</t>
  </si>
  <si>
    <t>Пельмени отварные с курицей Крохы, с маслом</t>
  </si>
  <si>
    <t>Трубочка слоёная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</si>
</sst>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5" sqref="L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205</v>
      </c>
      <c r="G6" s="40">
        <v>6.27</v>
      </c>
      <c r="H6" s="40">
        <v>7.84</v>
      </c>
      <c r="I6" s="40">
        <v>33.76</v>
      </c>
      <c r="J6" s="40">
        <v>230.68</v>
      </c>
      <c r="K6" s="41" t="s">
        <v>59</v>
      </c>
      <c r="L6" s="40"/>
    </row>
    <row r="7" spans="1:12" ht="15" x14ac:dyDescent="0.25">
      <c r="A7" s="23"/>
      <c r="B7" s="15"/>
      <c r="C7" s="11"/>
      <c r="D7" s="6"/>
      <c r="E7" s="42" t="s">
        <v>71</v>
      </c>
      <c r="F7" s="43">
        <v>45</v>
      </c>
      <c r="G7" s="43">
        <v>6.75</v>
      </c>
      <c r="H7" s="43">
        <v>6.92</v>
      </c>
      <c r="I7" s="43">
        <v>12.85</v>
      </c>
      <c r="J7" s="43">
        <v>140.66999999999999</v>
      </c>
      <c r="K7" s="44" t="s">
        <v>51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/>
      <c r="H8" s="43"/>
      <c r="I8" s="43">
        <v>14.97</v>
      </c>
      <c r="J8" s="43">
        <v>66.180000000000007</v>
      </c>
      <c r="K8" s="44" t="s">
        <v>58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26</v>
      </c>
      <c r="E11" s="42" t="s">
        <v>41</v>
      </c>
      <c r="F11" s="43">
        <v>105</v>
      </c>
      <c r="G11" s="43">
        <v>0.42</v>
      </c>
      <c r="H11" s="43">
        <v>0.42</v>
      </c>
      <c r="I11" s="43">
        <v>10.29</v>
      </c>
      <c r="J11" s="43">
        <v>46.62</v>
      </c>
      <c r="K11" s="44" t="s">
        <v>42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13.44</v>
      </c>
      <c r="H13" s="19">
        <f t="shared" si="0"/>
        <v>15.18</v>
      </c>
      <c r="I13" s="19">
        <f t="shared" si="0"/>
        <v>71.87</v>
      </c>
      <c r="J13" s="19">
        <f t="shared" si="0"/>
        <v>484.15000000000003</v>
      </c>
      <c r="K13" s="25"/>
      <c r="L13" s="19"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9.08</v>
      </c>
      <c r="H15" s="43">
        <v>10.61</v>
      </c>
      <c r="I15" s="43">
        <v>7.74</v>
      </c>
      <c r="J15" s="43">
        <v>162.76</v>
      </c>
      <c r="K15" s="44" t="s">
        <v>106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72</v>
      </c>
      <c r="F16" s="43">
        <v>90</v>
      </c>
      <c r="G16" s="43">
        <v>12</v>
      </c>
      <c r="H16" s="43">
        <v>12.15</v>
      </c>
      <c r="I16" s="43">
        <v>11.49</v>
      </c>
      <c r="J16" s="43">
        <v>203.27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62</v>
      </c>
      <c r="F17" s="43">
        <v>180</v>
      </c>
      <c r="G17" s="43">
        <v>6.72</v>
      </c>
      <c r="H17" s="43">
        <v>7.09</v>
      </c>
      <c r="I17" s="43">
        <v>43.08</v>
      </c>
      <c r="J17" s="43">
        <v>263.01</v>
      </c>
      <c r="K17" s="44" t="s">
        <v>107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0.32</v>
      </c>
      <c r="H18" s="43"/>
      <c r="I18" s="43">
        <v>32.86</v>
      </c>
      <c r="J18" s="43">
        <v>132.72</v>
      </c>
      <c r="K18" s="44" t="s">
        <v>61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35</v>
      </c>
      <c r="G19" s="43">
        <v>2.66</v>
      </c>
      <c r="H19" s="43">
        <v>0.28000000000000003</v>
      </c>
      <c r="I19" s="43">
        <v>17.22</v>
      </c>
      <c r="J19" s="43">
        <v>82.04</v>
      </c>
      <c r="K19" s="44" t="s">
        <v>49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2.72</v>
      </c>
      <c r="H20" s="43">
        <v>0.52</v>
      </c>
      <c r="I20" s="43">
        <v>15.92</v>
      </c>
      <c r="J20" s="43">
        <v>79.239999999999995</v>
      </c>
      <c r="K20" s="44" t="s">
        <v>49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1">SUM(G14:G22)</f>
        <v>33.5</v>
      </c>
      <c r="H23" s="19">
        <f t="shared" si="1"/>
        <v>30.65</v>
      </c>
      <c r="I23" s="19">
        <f t="shared" si="1"/>
        <v>128.31</v>
      </c>
      <c r="J23" s="19">
        <f t="shared" si="1"/>
        <v>923.04</v>
      </c>
      <c r="K23" s="25"/>
      <c r="L23" s="19">
        <v>110.17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1300</v>
      </c>
      <c r="G24" s="32">
        <f t="shared" ref="G24:J24" si="2">G13+G23</f>
        <v>46.94</v>
      </c>
      <c r="H24" s="32">
        <f t="shared" si="2"/>
        <v>45.83</v>
      </c>
      <c r="I24" s="32">
        <f t="shared" si="2"/>
        <v>200.18</v>
      </c>
      <c r="J24" s="32">
        <f t="shared" si="2"/>
        <v>1407.19</v>
      </c>
      <c r="K24" s="32"/>
      <c r="L24" s="32">
        <f>L13+L23</f>
        <v>188.85000000000002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60</v>
      </c>
      <c r="G25" s="51">
        <v>14.01</v>
      </c>
      <c r="H25" s="40">
        <v>9.5</v>
      </c>
      <c r="I25" s="40">
        <v>8.5500000000000007</v>
      </c>
      <c r="J25" s="40">
        <v>175.74</v>
      </c>
      <c r="K25" s="41"/>
      <c r="L25" s="40"/>
    </row>
    <row r="26" spans="1:12" ht="25.5" x14ac:dyDescent="0.25">
      <c r="A26" s="14"/>
      <c r="B26" s="15"/>
      <c r="C26" s="11"/>
      <c r="D26" s="6" t="s">
        <v>21</v>
      </c>
      <c r="E26" s="42" t="s">
        <v>74</v>
      </c>
      <c r="F26" s="43">
        <v>200</v>
      </c>
      <c r="G26" s="43">
        <v>8.2200000000000006</v>
      </c>
      <c r="H26" s="43">
        <v>10.6</v>
      </c>
      <c r="I26" s="43">
        <v>43.05</v>
      </c>
      <c r="J26" s="43">
        <v>300.52999999999997</v>
      </c>
      <c r="K26" s="44" t="s">
        <v>67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/>
      <c r="H27" s="43"/>
      <c r="I27" s="43">
        <v>14.97</v>
      </c>
      <c r="J27" s="43">
        <v>66.180000000000007</v>
      </c>
      <c r="K27" s="44" t="s">
        <v>58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3.04</v>
      </c>
      <c r="H28" s="43">
        <v>0.32</v>
      </c>
      <c r="I28" s="43">
        <v>19.68</v>
      </c>
      <c r="J28" s="43">
        <v>93.76</v>
      </c>
      <c r="K28" s="44" t="s">
        <v>75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25.27</v>
      </c>
      <c r="H32" s="19">
        <f t="shared" ref="H32" si="4">SUM(H25:H31)</f>
        <v>20.420000000000002</v>
      </c>
      <c r="I32" s="19">
        <f t="shared" ref="I32" si="5">SUM(I25:I31)</f>
        <v>86.25</v>
      </c>
      <c r="J32" s="19">
        <f t="shared" ref="J32" si="6">SUM(J25:J31)</f>
        <v>636.21</v>
      </c>
      <c r="K32" s="25"/>
      <c r="L32" s="19"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76</v>
      </c>
      <c r="F34" s="43">
        <v>200</v>
      </c>
      <c r="G34" s="43">
        <v>8.6999999999999993</v>
      </c>
      <c r="H34" s="43">
        <v>9.56</v>
      </c>
      <c r="I34" s="43">
        <v>9.4600000000000009</v>
      </c>
      <c r="J34" s="43">
        <v>158.72</v>
      </c>
      <c r="K34" s="44" t="s">
        <v>77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78</v>
      </c>
      <c r="F35" s="43">
        <v>190</v>
      </c>
      <c r="G35" s="43">
        <v>14.75</v>
      </c>
      <c r="H35" s="43">
        <v>14.29</v>
      </c>
      <c r="I35" s="43">
        <v>41.67</v>
      </c>
      <c r="J35" s="43">
        <v>354.32</v>
      </c>
      <c r="K35" s="44" t="s">
        <v>51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0.18</v>
      </c>
      <c r="H37" s="43">
        <v>0.18</v>
      </c>
      <c r="I37" s="43">
        <v>28.36</v>
      </c>
      <c r="J37" s="43">
        <v>115.79</v>
      </c>
      <c r="K37" s="44" t="s">
        <v>69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45</v>
      </c>
      <c r="G38" s="43">
        <v>3.42</v>
      </c>
      <c r="H38" s="43">
        <v>0.36</v>
      </c>
      <c r="I38" s="43">
        <v>22.14</v>
      </c>
      <c r="J38" s="43">
        <v>105.48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25</v>
      </c>
      <c r="G39" s="43">
        <v>1.7</v>
      </c>
      <c r="H39" s="43">
        <v>0.33</v>
      </c>
      <c r="I39" s="43">
        <v>9.9499999999999993</v>
      </c>
      <c r="J39" s="43">
        <v>49.57</v>
      </c>
      <c r="K39" s="44" t="s">
        <v>49</v>
      </c>
      <c r="L39" s="43"/>
    </row>
    <row r="40" spans="1:12" ht="15" x14ac:dyDescent="0.25">
      <c r="A40" s="14"/>
      <c r="B40" s="15"/>
      <c r="C40" s="11"/>
      <c r="D40" s="6" t="s">
        <v>46</v>
      </c>
      <c r="E40" s="42" t="s">
        <v>79</v>
      </c>
      <c r="F40" s="43">
        <v>75</v>
      </c>
      <c r="G40" s="43">
        <v>5.01</v>
      </c>
      <c r="H40" s="43">
        <v>2.83</v>
      </c>
      <c r="I40" s="43">
        <v>33.549999999999997</v>
      </c>
      <c r="J40" s="43">
        <v>179.71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7">SUM(G33:G41)</f>
        <v>33.76</v>
      </c>
      <c r="H42" s="19">
        <f t="shared" ref="H42" si="8">SUM(H33:H41)</f>
        <v>27.549999999999997</v>
      </c>
      <c r="I42" s="19">
        <f t="shared" ref="I42" si="9">SUM(I33:I41)</f>
        <v>145.13</v>
      </c>
      <c r="J42" s="19">
        <f t="shared" ref="J42" si="10">SUM(J33:J41)</f>
        <v>963.59</v>
      </c>
      <c r="K42" s="25"/>
      <c r="L42" s="19">
        <v>110.17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1235</v>
      </c>
      <c r="G43" s="32">
        <f t="shared" ref="G43" si="11">G32+G42</f>
        <v>59.03</v>
      </c>
      <c r="H43" s="32">
        <f t="shared" ref="H43" si="12">H32+H42</f>
        <v>47.97</v>
      </c>
      <c r="I43" s="32">
        <f t="shared" ref="I43" si="13">I32+I42</f>
        <v>231.38</v>
      </c>
      <c r="J43" s="32">
        <f t="shared" ref="J43:L43" si="14">J32+J42</f>
        <v>1599.8000000000002</v>
      </c>
      <c r="K43" s="32"/>
      <c r="L43" s="32">
        <f t="shared" si="14"/>
        <v>188.85000000000002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205</v>
      </c>
      <c r="G44" s="40">
        <v>8.35</v>
      </c>
      <c r="H44" s="40">
        <v>9.82</v>
      </c>
      <c r="I44" s="40">
        <v>34.119999999999997</v>
      </c>
      <c r="J44" s="40">
        <v>258.26</v>
      </c>
      <c r="K44" s="41" t="s">
        <v>44</v>
      </c>
      <c r="L44" s="40"/>
    </row>
    <row r="45" spans="1:12" ht="15" x14ac:dyDescent="0.25">
      <c r="A45" s="23"/>
      <c r="B45" s="15"/>
      <c r="C45" s="11"/>
      <c r="D45" s="6" t="s">
        <v>82</v>
      </c>
      <c r="E45" s="42" t="s">
        <v>83</v>
      </c>
      <c r="F45" s="43">
        <v>100</v>
      </c>
      <c r="G45" s="43">
        <v>2.8</v>
      </c>
      <c r="H45" s="43">
        <v>2.5</v>
      </c>
      <c r="I45" s="43">
        <v>10</v>
      </c>
      <c r="J45" s="43">
        <v>73.7</v>
      </c>
      <c r="K45" s="44" t="s">
        <v>51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0.2</v>
      </c>
      <c r="H46" s="43">
        <v>0.04</v>
      </c>
      <c r="I46" s="43">
        <v>19.010000000000002</v>
      </c>
      <c r="J46" s="43">
        <v>77.2</v>
      </c>
      <c r="K46" s="44" t="s">
        <v>51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46</v>
      </c>
      <c r="E49" s="42" t="s">
        <v>80</v>
      </c>
      <c r="F49" s="43">
        <v>35</v>
      </c>
      <c r="G49" s="43">
        <v>1.64</v>
      </c>
      <c r="H49" s="43">
        <v>5.74</v>
      </c>
      <c r="I49" s="43">
        <v>14.41</v>
      </c>
      <c r="J49" s="43">
        <v>115.86</v>
      </c>
      <c r="K49" s="44" t="s">
        <v>51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5">SUM(G44:G50)</f>
        <v>12.989999999999998</v>
      </c>
      <c r="H51" s="19">
        <f t="shared" ref="H51" si="16">SUM(H44:H50)</f>
        <v>18.100000000000001</v>
      </c>
      <c r="I51" s="19">
        <f t="shared" ref="I51" si="17">SUM(I44:I50)</f>
        <v>77.539999999999992</v>
      </c>
      <c r="J51" s="19">
        <f t="shared" ref="J51" si="18">SUM(J44:J50)</f>
        <v>525.02</v>
      </c>
      <c r="K51" s="25"/>
      <c r="L51" s="19"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11.31</v>
      </c>
      <c r="H53" s="43">
        <v>9.48</v>
      </c>
      <c r="I53" s="43">
        <v>15.8</v>
      </c>
      <c r="J53" s="43">
        <v>193.72</v>
      </c>
      <c r="K53" s="44" t="s">
        <v>54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84</v>
      </c>
      <c r="F54" s="43">
        <v>90</v>
      </c>
      <c r="G54" s="43">
        <v>9.31</v>
      </c>
      <c r="H54" s="43">
        <v>13.08</v>
      </c>
      <c r="I54" s="43">
        <v>7.04</v>
      </c>
      <c r="J54" s="43">
        <v>183.1</v>
      </c>
      <c r="K54" s="44" t="s">
        <v>51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4.58</v>
      </c>
      <c r="H55" s="43">
        <v>4.8099999999999996</v>
      </c>
      <c r="I55" s="43">
        <v>22.12</v>
      </c>
      <c r="J55" s="43">
        <v>150.09</v>
      </c>
      <c r="K55" s="44" t="s">
        <v>56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0.22600000000000001</v>
      </c>
      <c r="H56" s="43">
        <v>0.11</v>
      </c>
      <c r="I56" s="43">
        <v>25.88</v>
      </c>
      <c r="J56" s="43">
        <v>105.55</v>
      </c>
      <c r="K56" s="44" t="s">
        <v>86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3.04</v>
      </c>
      <c r="H57" s="43">
        <v>0.32</v>
      </c>
      <c r="I57" s="43">
        <v>19.68</v>
      </c>
      <c r="J57" s="43">
        <v>93.76</v>
      </c>
      <c r="K57" s="44" t="s">
        <v>75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46</v>
      </c>
      <c r="E59" s="42" t="s">
        <v>47</v>
      </c>
      <c r="F59" s="43">
        <v>30</v>
      </c>
      <c r="G59" s="43">
        <v>2.4900000000000002</v>
      </c>
      <c r="H59" s="43">
        <v>2.34</v>
      </c>
      <c r="I59" s="43">
        <v>17.71</v>
      </c>
      <c r="J59" s="43">
        <v>101.86</v>
      </c>
      <c r="K59" s="44" t="s">
        <v>87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19">SUM(G52:G60)</f>
        <v>30.956000000000003</v>
      </c>
      <c r="H61" s="19">
        <f t="shared" ref="H61" si="20">SUM(H52:H60)</f>
        <v>30.14</v>
      </c>
      <c r="I61" s="19">
        <f t="shared" ref="I61" si="21">SUM(I52:I60)</f>
        <v>108.23000000000002</v>
      </c>
      <c r="J61" s="19">
        <f t="shared" ref="J61" si="22">SUM(J52:J60)</f>
        <v>828.07999999999993</v>
      </c>
      <c r="K61" s="25"/>
      <c r="L61" s="19">
        <v>110.17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1250</v>
      </c>
      <c r="G62" s="32">
        <f t="shared" ref="G62" si="23">G51+G61</f>
        <v>43.945999999999998</v>
      </c>
      <c r="H62" s="32">
        <f t="shared" ref="H62" si="24">H51+H61</f>
        <v>48.24</v>
      </c>
      <c r="I62" s="32">
        <f t="shared" ref="I62" si="25">I51+I61</f>
        <v>185.77</v>
      </c>
      <c r="J62" s="32">
        <f t="shared" ref="J62:L62" si="26">J51+J61</f>
        <v>1353.1</v>
      </c>
      <c r="K62" s="32"/>
      <c r="L62" s="32">
        <f t="shared" si="26"/>
        <v>188.85000000000002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95</v>
      </c>
      <c r="G63" s="40">
        <v>8.59</v>
      </c>
      <c r="H63" s="40">
        <v>7.73</v>
      </c>
      <c r="I63" s="40">
        <v>10.48</v>
      </c>
      <c r="J63" s="40">
        <v>145.88</v>
      </c>
      <c r="K63" s="41" t="s">
        <v>51</v>
      </c>
      <c r="L63" s="40"/>
    </row>
    <row r="64" spans="1:12" ht="25.5" x14ac:dyDescent="0.25">
      <c r="A64" s="23"/>
      <c r="B64" s="15"/>
      <c r="C64" s="11"/>
      <c r="D64" s="6" t="s">
        <v>21</v>
      </c>
      <c r="E64" s="42" t="s">
        <v>62</v>
      </c>
      <c r="F64" s="43">
        <v>150</v>
      </c>
      <c r="G64" s="43">
        <v>5.65</v>
      </c>
      <c r="H64" s="43">
        <v>4.29</v>
      </c>
      <c r="I64" s="43">
        <v>36.020000000000003</v>
      </c>
      <c r="J64" s="43">
        <v>205.29</v>
      </c>
      <c r="K64" s="44" t="s">
        <v>63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/>
      <c r="H65" s="43"/>
      <c r="I65" s="43">
        <v>14.97</v>
      </c>
      <c r="J65" s="43">
        <v>66.180000000000007</v>
      </c>
      <c r="K65" s="44" t="s">
        <v>58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40</v>
      </c>
      <c r="G66" s="43">
        <v>3</v>
      </c>
      <c r="H66" s="43">
        <v>1.1599999999999999</v>
      </c>
      <c r="I66" s="43">
        <v>20.56</v>
      </c>
      <c r="J66" s="43">
        <v>104.68</v>
      </c>
      <c r="K66" s="44" t="s">
        <v>49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46</v>
      </c>
      <c r="E68" s="42" t="s">
        <v>89</v>
      </c>
      <c r="F68" s="43">
        <v>23</v>
      </c>
      <c r="G68" s="43">
        <v>1.38</v>
      </c>
      <c r="H68" s="43">
        <v>0.83</v>
      </c>
      <c r="I68" s="43">
        <v>14.49</v>
      </c>
      <c r="J68" s="43">
        <v>70.930000000000007</v>
      </c>
      <c r="K68" s="44" t="s">
        <v>51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508</v>
      </c>
      <c r="G70" s="19">
        <f t="shared" ref="G70" si="27">SUM(G63:G69)</f>
        <v>18.62</v>
      </c>
      <c r="H70" s="19">
        <f t="shared" ref="H70" si="28">SUM(H63:H69)</f>
        <v>14.01</v>
      </c>
      <c r="I70" s="19">
        <f t="shared" ref="I70" si="29">SUM(I63:I69)</f>
        <v>96.52</v>
      </c>
      <c r="J70" s="19">
        <f t="shared" ref="J70" si="30">SUM(J63:J69)</f>
        <v>592.96</v>
      </c>
      <c r="K70" s="25"/>
      <c r="L70" s="19"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108</v>
      </c>
      <c r="F72" s="43">
        <v>200</v>
      </c>
      <c r="G72" s="43">
        <v>1.66</v>
      </c>
      <c r="H72" s="43">
        <v>4.0599999999999996</v>
      </c>
      <c r="I72" s="43">
        <v>11.02</v>
      </c>
      <c r="J72" s="43">
        <v>87.26</v>
      </c>
      <c r="K72" s="44" t="s">
        <v>64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180</v>
      </c>
      <c r="G73" s="43">
        <v>4.67</v>
      </c>
      <c r="H73" s="43">
        <v>8.3000000000000007</v>
      </c>
      <c r="I73" s="43">
        <v>39.99</v>
      </c>
      <c r="J73" s="43">
        <v>253.32</v>
      </c>
      <c r="K73" s="44" t="s">
        <v>109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0.68</v>
      </c>
      <c r="H75" s="43">
        <v>0.28000000000000003</v>
      </c>
      <c r="I75" s="43">
        <v>29.62</v>
      </c>
      <c r="J75" s="43">
        <v>123.72</v>
      </c>
      <c r="K75" s="44" t="s">
        <v>91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 t="s">
        <v>52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25</v>
      </c>
      <c r="G77" s="43">
        <v>1.7</v>
      </c>
      <c r="H77" s="43">
        <v>0.33</v>
      </c>
      <c r="I77" s="43">
        <v>9.9499999999999993</v>
      </c>
      <c r="J77" s="43">
        <v>49.57</v>
      </c>
      <c r="K77" s="44" t="s">
        <v>52</v>
      </c>
      <c r="L77" s="43"/>
    </row>
    <row r="78" spans="1:12" ht="15" x14ac:dyDescent="0.25">
      <c r="A78" s="23"/>
      <c r="B78" s="15"/>
      <c r="C78" s="11"/>
      <c r="D78" s="6" t="s">
        <v>46</v>
      </c>
      <c r="E78" s="42" t="s">
        <v>92</v>
      </c>
      <c r="F78" s="43">
        <v>50</v>
      </c>
      <c r="G78" s="43">
        <v>4.18</v>
      </c>
      <c r="H78" s="43">
        <v>4.1900000000000004</v>
      </c>
      <c r="I78" s="43">
        <v>30.19</v>
      </c>
      <c r="J78" s="43">
        <v>175.19</v>
      </c>
      <c r="K78" s="44" t="s">
        <v>51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1">SUM(G71:G79)</f>
        <v>16.689999999999998</v>
      </c>
      <c r="H80" s="19">
        <f t="shared" ref="H80" si="32">SUM(H71:H79)</f>
        <v>17.559999999999999</v>
      </c>
      <c r="I80" s="19">
        <f t="shared" ref="I80" si="33">SUM(I71:I79)</f>
        <v>145.37000000000003</v>
      </c>
      <c r="J80" s="19">
        <f t="shared" ref="J80" si="34">SUM(J71:J79)</f>
        <v>806.26</v>
      </c>
      <c r="K80" s="25"/>
      <c r="L80" s="19">
        <v>110.17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1213</v>
      </c>
      <c r="G81" s="32">
        <f t="shared" ref="G81" si="35">G70+G80</f>
        <v>35.31</v>
      </c>
      <c r="H81" s="32">
        <f t="shared" ref="H81" si="36">H70+H80</f>
        <v>31.57</v>
      </c>
      <c r="I81" s="32">
        <f t="shared" ref="I81" si="37">I70+I80</f>
        <v>241.89000000000004</v>
      </c>
      <c r="J81" s="32">
        <f t="shared" ref="J81:L81" si="38">J70+J80</f>
        <v>1399.22</v>
      </c>
      <c r="K81" s="32"/>
      <c r="L81" s="32">
        <f t="shared" si="38"/>
        <v>188.85000000000002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180</v>
      </c>
      <c r="G82" s="40">
        <v>6.2</v>
      </c>
      <c r="H82" s="40">
        <v>8.98</v>
      </c>
      <c r="I82" s="40">
        <v>30.11</v>
      </c>
      <c r="J82" s="40">
        <v>226.08</v>
      </c>
      <c r="K82" s="41" t="s">
        <v>51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41</v>
      </c>
      <c r="F83" s="43">
        <v>80</v>
      </c>
      <c r="G83" s="43">
        <v>0.32</v>
      </c>
      <c r="H83" s="43">
        <v>0.32</v>
      </c>
      <c r="I83" s="43">
        <v>7.84</v>
      </c>
      <c r="J83" s="43">
        <v>35.520000000000003</v>
      </c>
      <c r="K83" s="44" t="s">
        <v>93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/>
      <c r="H84" s="43"/>
      <c r="I84" s="43">
        <v>14.97</v>
      </c>
      <c r="J84" s="43">
        <v>66.180000000000007</v>
      </c>
      <c r="K84" s="44" t="s">
        <v>58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20</v>
      </c>
      <c r="G85" s="43">
        <v>1.52</v>
      </c>
      <c r="H85" s="43">
        <v>0.16</v>
      </c>
      <c r="I85" s="43">
        <v>9.84</v>
      </c>
      <c r="J85" s="43">
        <v>46.88</v>
      </c>
      <c r="K85" s="44" t="s">
        <v>49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46</v>
      </c>
      <c r="E87" s="42" t="s">
        <v>95</v>
      </c>
      <c r="F87" s="43">
        <v>50</v>
      </c>
      <c r="G87" s="43">
        <v>4.3099999999999996</v>
      </c>
      <c r="H87" s="43">
        <v>1.17</v>
      </c>
      <c r="I87" s="43">
        <v>28.26</v>
      </c>
      <c r="J87" s="43">
        <v>140.81</v>
      </c>
      <c r="K87" s="44" t="s">
        <v>51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39">SUM(G82:G88)</f>
        <v>12.350000000000001</v>
      </c>
      <c r="H89" s="19">
        <f t="shared" ref="H89" si="40">SUM(H82:H88)</f>
        <v>10.63</v>
      </c>
      <c r="I89" s="19">
        <f t="shared" ref="I89" si="41">SUM(I82:I88)</f>
        <v>91.02000000000001</v>
      </c>
      <c r="J89" s="19">
        <f t="shared" ref="J89" si="42">SUM(J82:J88)</f>
        <v>515.47</v>
      </c>
      <c r="K89" s="25"/>
      <c r="L89" s="19"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96</v>
      </c>
      <c r="F91" s="43">
        <v>200</v>
      </c>
      <c r="G91" s="43">
        <v>9.3800000000000008</v>
      </c>
      <c r="H91" s="43">
        <v>8.11</v>
      </c>
      <c r="I91" s="43">
        <v>16.93</v>
      </c>
      <c r="J91" s="43">
        <v>178.22</v>
      </c>
      <c r="K91" s="44" t="s">
        <v>97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98</v>
      </c>
      <c r="F92" s="43">
        <v>90</v>
      </c>
      <c r="G92" s="43">
        <v>9.26</v>
      </c>
      <c r="H92" s="43">
        <v>11.49</v>
      </c>
      <c r="I92" s="43">
        <v>10.55</v>
      </c>
      <c r="J92" s="43">
        <v>182.65</v>
      </c>
      <c r="K92" s="44" t="s">
        <v>99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100</v>
      </c>
      <c r="F93" s="43">
        <v>150</v>
      </c>
      <c r="G93" s="43">
        <v>8.73</v>
      </c>
      <c r="H93" s="43">
        <v>5.9</v>
      </c>
      <c r="I93" s="43">
        <v>39.46</v>
      </c>
      <c r="J93" s="43">
        <v>245.91</v>
      </c>
      <c r="K93" s="44" t="s">
        <v>101</v>
      </c>
      <c r="L93" s="43"/>
    </row>
    <row r="94" spans="1:12" ht="38.25" x14ac:dyDescent="0.25">
      <c r="A94" s="23"/>
      <c r="B94" s="15"/>
      <c r="C94" s="11"/>
      <c r="D94" s="7" t="s">
        <v>30</v>
      </c>
      <c r="E94" s="42" t="s">
        <v>102</v>
      </c>
      <c r="F94" s="43">
        <v>200</v>
      </c>
      <c r="G94" s="43">
        <v>0.01</v>
      </c>
      <c r="H94" s="43">
        <v>0.01</v>
      </c>
      <c r="I94" s="43">
        <v>6.92</v>
      </c>
      <c r="J94" s="43">
        <v>27.76</v>
      </c>
      <c r="K94" s="44" t="s">
        <v>103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52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46</v>
      </c>
      <c r="E97" s="42" t="s">
        <v>104</v>
      </c>
      <c r="F97" s="43">
        <v>50</v>
      </c>
      <c r="G97" s="43">
        <v>3.67</v>
      </c>
      <c r="H97" s="43">
        <v>2.77</v>
      </c>
      <c r="I97" s="43">
        <v>20.91</v>
      </c>
      <c r="J97" s="43">
        <v>123.25</v>
      </c>
      <c r="K97" s="44" t="s">
        <v>105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3">SUM(G90:G98)</f>
        <v>34.85</v>
      </c>
      <c r="H99" s="19">
        <f t="shared" ref="H99" si="44">SUM(H90:H98)</f>
        <v>28.68</v>
      </c>
      <c r="I99" s="19">
        <f t="shared" ref="I99" si="45">SUM(I90:I98)</f>
        <v>119.37</v>
      </c>
      <c r="J99" s="19">
        <f t="shared" ref="J99" si="46">SUM(J90:J98)</f>
        <v>874.99</v>
      </c>
      <c r="K99" s="25"/>
      <c r="L99" s="19">
        <v>110.17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1270</v>
      </c>
      <c r="G100" s="32">
        <f t="shared" ref="G100" si="47">G89+G99</f>
        <v>47.2</v>
      </c>
      <c r="H100" s="32">
        <f t="shared" ref="H100" si="48">H89+H99</f>
        <v>39.31</v>
      </c>
      <c r="I100" s="32">
        <f t="shared" ref="I100" si="49">I89+I99</f>
        <v>210.39000000000001</v>
      </c>
      <c r="J100" s="32">
        <f t="shared" ref="J100:L100" si="50">J89+J99</f>
        <v>1390.46</v>
      </c>
      <c r="K100" s="32"/>
      <c r="L100" s="32">
        <f t="shared" si="50"/>
        <v>188.85000000000002</v>
      </c>
    </row>
    <row r="101" spans="1:12" ht="25.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112</v>
      </c>
      <c r="F101" s="40">
        <v>205</v>
      </c>
      <c r="G101" s="40">
        <v>8.57</v>
      </c>
      <c r="H101" s="40">
        <v>8.64</v>
      </c>
      <c r="I101" s="40">
        <v>39.82</v>
      </c>
      <c r="J101" s="40">
        <v>271.32</v>
      </c>
      <c r="K101" s="41" t="s">
        <v>111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41</v>
      </c>
      <c r="F102" s="43">
        <v>70</v>
      </c>
      <c r="G102" s="43">
        <v>0.28000000000000003</v>
      </c>
      <c r="H102" s="43">
        <v>0.28000000000000003</v>
      </c>
      <c r="I102" s="43">
        <v>7.91</v>
      </c>
      <c r="J102" s="43">
        <v>35.28</v>
      </c>
      <c r="K102" s="44" t="s">
        <v>93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/>
      <c r="H103" s="43"/>
      <c r="I103" s="43">
        <v>14.97</v>
      </c>
      <c r="J103" s="43">
        <v>66.180000000000007</v>
      </c>
      <c r="K103" s="44" t="s">
        <v>58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110</v>
      </c>
      <c r="F106" s="43">
        <v>40</v>
      </c>
      <c r="G106" s="43">
        <v>5.29</v>
      </c>
      <c r="H106" s="43">
        <v>6.78</v>
      </c>
      <c r="I106" s="43">
        <v>10.32</v>
      </c>
      <c r="J106" s="43">
        <v>123.5</v>
      </c>
      <c r="K106" s="44" t="s">
        <v>51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1">SUM(G101:G107)</f>
        <v>14.14</v>
      </c>
      <c r="H108" s="19">
        <f t="shared" si="51"/>
        <v>15.7</v>
      </c>
      <c r="I108" s="19">
        <f t="shared" si="51"/>
        <v>73.02000000000001</v>
      </c>
      <c r="J108" s="19">
        <f t="shared" si="51"/>
        <v>496.28000000000003</v>
      </c>
      <c r="K108" s="25"/>
      <c r="L108" s="19">
        <v>78.680000000000007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113</v>
      </c>
      <c r="F110" s="43">
        <v>200</v>
      </c>
      <c r="G110" s="43">
        <v>10.94</v>
      </c>
      <c r="H110" s="43">
        <v>11.88</v>
      </c>
      <c r="I110" s="43">
        <v>12.9</v>
      </c>
      <c r="J110" s="43">
        <v>202.26</v>
      </c>
      <c r="K110" s="44" t="s">
        <v>114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115</v>
      </c>
      <c r="F111" s="43">
        <v>90</v>
      </c>
      <c r="G111" s="43">
        <v>11.99</v>
      </c>
      <c r="H111" s="43">
        <v>13.04</v>
      </c>
      <c r="I111" s="43">
        <v>12.04</v>
      </c>
      <c r="J111" s="43">
        <v>213.49</v>
      </c>
      <c r="K111" s="44" t="s">
        <v>51</v>
      </c>
      <c r="L111" s="43"/>
    </row>
    <row r="112" spans="1:12" ht="38.25" x14ac:dyDescent="0.25">
      <c r="A112" s="23"/>
      <c r="B112" s="15"/>
      <c r="C112" s="11"/>
      <c r="D112" s="7" t="s">
        <v>29</v>
      </c>
      <c r="E112" s="42" t="s">
        <v>116</v>
      </c>
      <c r="F112" s="43">
        <v>150</v>
      </c>
      <c r="G112" s="43">
        <v>3.72</v>
      </c>
      <c r="H112" s="43">
        <v>5.51</v>
      </c>
      <c r="I112" s="43">
        <v>37.119999999999997</v>
      </c>
      <c r="J112" s="43">
        <v>212.9</v>
      </c>
      <c r="K112" s="44" t="s">
        <v>117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119</v>
      </c>
      <c r="F113" s="43">
        <v>200</v>
      </c>
      <c r="G113" s="43">
        <v>0.16</v>
      </c>
      <c r="H113" s="43">
        <v>0.06</v>
      </c>
      <c r="I113" s="43">
        <v>21.88</v>
      </c>
      <c r="J113" s="43">
        <v>88.7</v>
      </c>
      <c r="K113" s="44" t="s">
        <v>120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35</v>
      </c>
      <c r="G114" s="43">
        <v>2.66</v>
      </c>
      <c r="H114" s="43">
        <v>0.28000000000000003</v>
      </c>
      <c r="I114" s="43">
        <v>17.22</v>
      </c>
      <c r="J114" s="43">
        <v>82.04</v>
      </c>
      <c r="K114" s="44" t="s">
        <v>49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46</v>
      </c>
      <c r="E116" s="42" t="s">
        <v>118</v>
      </c>
      <c r="F116" s="43">
        <v>50</v>
      </c>
      <c r="G116" s="43">
        <v>3.9</v>
      </c>
      <c r="H116" s="43">
        <v>3.72</v>
      </c>
      <c r="I116" s="43">
        <v>32.17</v>
      </c>
      <c r="J116" s="43">
        <v>177.76</v>
      </c>
      <c r="K116" s="44" t="s">
        <v>51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2">SUM(G109:G117)</f>
        <v>33.369999999999997</v>
      </c>
      <c r="H118" s="19">
        <f t="shared" si="52"/>
        <v>34.49</v>
      </c>
      <c r="I118" s="19">
        <f t="shared" si="52"/>
        <v>133.32999999999998</v>
      </c>
      <c r="J118" s="19">
        <f t="shared" si="52"/>
        <v>977.15</v>
      </c>
      <c r="K118" s="25"/>
      <c r="L118" s="19">
        <v>110.17</v>
      </c>
    </row>
    <row r="119" spans="1:12" ht="15.75" thickBot="1" x14ac:dyDescent="0.25">
      <c r="A119" s="29">
        <f>A101</f>
        <v>2</v>
      </c>
      <c r="B119" s="30">
        <f>B101</f>
        <v>6</v>
      </c>
      <c r="C119" s="52" t="s">
        <v>4</v>
      </c>
      <c r="D119" s="53"/>
      <c r="E119" s="31"/>
      <c r="F119" s="32">
        <f>F108+F118</f>
        <v>1240</v>
      </c>
      <c r="G119" s="32">
        <f t="shared" ref="G119" si="53">G108+G118</f>
        <v>47.51</v>
      </c>
      <c r="H119" s="32">
        <f t="shared" ref="H119" si="54">H108+H118</f>
        <v>50.19</v>
      </c>
      <c r="I119" s="32">
        <f t="shared" ref="I119" si="55">I108+I118</f>
        <v>206.35</v>
      </c>
      <c r="J119" s="32">
        <f t="shared" ref="J119:L119" si="56">J108+J118</f>
        <v>1473.43</v>
      </c>
      <c r="K119" s="32"/>
      <c r="L119" s="32">
        <f t="shared" si="56"/>
        <v>188.85000000000002</v>
      </c>
    </row>
    <row r="120" spans="1:12" ht="25.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122</v>
      </c>
      <c r="F120" s="40">
        <v>225</v>
      </c>
      <c r="G120" s="40">
        <v>6.23</v>
      </c>
      <c r="H120" s="40">
        <v>13.24</v>
      </c>
      <c r="I120" s="40">
        <v>38.590000000000003</v>
      </c>
      <c r="J120" s="40">
        <v>298.39</v>
      </c>
      <c r="K120" s="41" t="s">
        <v>51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121</v>
      </c>
      <c r="F121" s="43">
        <v>60</v>
      </c>
      <c r="G121" s="43">
        <v>0.53</v>
      </c>
      <c r="H121" s="43">
        <v>7.0000000000000007E-2</v>
      </c>
      <c r="I121" s="43">
        <v>1.1299999999999999</v>
      </c>
      <c r="J121" s="43">
        <v>7.27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123</v>
      </c>
      <c r="F122" s="43">
        <v>200</v>
      </c>
      <c r="G122" s="43">
        <v>0.14000000000000001</v>
      </c>
      <c r="H122" s="43">
        <v>0.05</v>
      </c>
      <c r="I122" s="43">
        <v>12.95</v>
      </c>
      <c r="J122" s="43">
        <v>52.81</v>
      </c>
      <c r="K122" s="44" t="s">
        <v>51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52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57">SUM(G120:G126)</f>
        <v>10.7</v>
      </c>
      <c r="H127" s="19">
        <f t="shared" si="57"/>
        <v>13.760000000000002</v>
      </c>
      <c r="I127" s="19">
        <f t="shared" si="57"/>
        <v>77.27000000000001</v>
      </c>
      <c r="J127" s="19">
        <f t="shared" si="57"/>
        <v>475.66999999999996</v>
      </c>
      <c r="K127" s="25"/>
      <c r="L127" s="19">
        <v>78.680000000000007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108</v>
      </c>
      <c r="F129" s="43">
        <v>200</v>
      </c>
      <c r="G129" s="43">
        <v>1.66</v>
      </c>
      <c r="H129" s="43">
        <v>4.0599999999999996</v>
      </c>
      <c r="I129" s="43">
        <v>11.02</v>
      </c>
      <c r="J129" s="43">
        <v>87.26</v>
      </c>
      <c r="K129" s="44" t="s">
        <v>64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124</v>
      </c>
      <c r="F130" s="43">
        <v>180</v>
      </c>
      <c r="G130" s="43">
        <v>7.65</v>
      </c>
      <c r="H130" s="43">
        <v>17.829999999999998</v>
      </c>
      <c r="I130" s="43">
        <v>17.84</v>
      </c>
      <c r="J130" s="43">
        <v>262.43</v>
      </c>
      <c r="K130" s="44" t="s">
        <v>125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0.26</v>
      </c>
      <c r="H132" s="43">
        <v>0.11</v>
      </c>
      <c r="I132" s="43">
        <v>25.88</v>
      </c>
      <c r="J132" s="43">
        <v>105.55</v>
      </c>
      <c r="K132" s="44" t="s">
        <v>86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93.76</v>
      </c>
      <c r="K133" s="44" t="s">
        <v>75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2.72</v>
      </c>
      <c r="H134" s="43">
        <v>0.52</v>
      </c>
      <c r="I134" s="43">
        <v>15.92</v>
      </c>
      <c r="J134" s="43">
        <v>79.239999999999995</v>
      </c>
      <c r="K134" s="44" t="s">
        <v>49</v>
      </c>
      <c r="L134" s="43"/>
    </row>
    <row r="135" spans="1:12" ht="15" x14ac:dyDescent="0.25">
      <c r="A135" s="14"/>
      <c r="B135" s="15"/>
      <c r="C135" s="11"/>
      <c r="D135" s="6" t="s">
        <v>46</v>
      </c>
      <c r="E135" s="42" t="s">
        <v>126</v>
      </c>
      <c r="F135" s="43">
        <v>50</v>
      </c>
      <c r="G135" s="43">
        <v>4.04</v>
      </c>
      <c r="H135" s="43">
        <v>3.38</v>
      </c>
      <c r="I135" s="43">
        <v>29.56</v>
      </c>
      <c r="J135" s="43">
        <v>164.82</v>
      </c>
      <c r="K135" s="44" t="s">
        <v>51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8">SUM(G128:G136)</f>
        <v>19.37</v>
      </c>
      <c r="H137" s="19">
        <f t="shared" si="58"/>
        <v>26.219999999999995</v>
      </c>
      <c r="I137" s="19">
        <f t="shared" si="58"/>
        <v>119.89999999999999</v>
      </c>
      <c r="J137" s="19">
        <f t="shared" si="58"/>
        <v>793.06</v>
      </c>
      <c r="K137" s="25"/>
      <c r="L137" s="19">
        <v>110.17</v>
      </c>
    </row>
    <row r="138" spans="1:12" ht="15.75" thickBot="1" x14ac:dyDescent="0.25">
      <c r="A138" s="33">
        <f>A120</f>
        <v>2</v>
      </c>
      <c r="B138" s="33">
        <f>B120</f>
        <v>7</v>
      </c>
      <c r="C138" s="52" t="s">
        <v>4</v>
      </c>
      <c r="D138" s="53"/>
      <c r="E138" s="31"/>
      <c r="F138" s="32">
        <f>F127+F137</f>
        <v>1245</v>
      </c>
      <c r="G138" s="32">
        <f t="shared" ref="G138" si="59">G127+G137</f>
        <v>30.07</v>
      </c>
      <c r="H138" s="32">
        <f t="shared" ref="H138" si="60">H127+H137</f>
        <v>39.979999999999997</v>
      </c>
      <c r="I138" s="32">
        <f t="shared" ref="I138" si="61">I127+I137</f>
        <v>197.17000000000002</v>
      </c>
      <c r="J138" s="32">
        <f t="shared" ref="J138:L138" si="62">J127+J137</f>
        <v>1268.73</v>
      </c>
      <c r="K138" s="32"/>
      <c r="L138" s="32">
        <f t="shared" si="62"/>
        <v>188.85000000000002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127</v>
      </c>
      <c r="F139" s="40">
        <v>150</v>
      </c>
      <c r="G139" s="40">
        <v>3.95</v>
      </c>
      <c r="H139" s="40">
        <v>11.49</v>
      </c>
      <c r="I139" s="40">
        <v>47.23</v>
      </c>
      <c r="J139" s="40">
        <v>308.16000000000003</v>
      </c>
      <c r="K139" s="41" t="s">
        <v>128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41</v>
      </c>
      <c r="F140" s="43">
        <v>100</v>
      </c>
      <c r="G140" s="43">
        <v>0.4</v>
      </c>
      <c r="H140" s="43">
        <v>0.4</v>
      </c>
      <c r="I140" s="43">
        <v>11.3</v>
      </c>
      <c r="J140" s="43">
        <v>50.4</v>
      </c>
      <c r="K140" s="44" t="s">
        <v>93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129</v>
      </c>
      <c r="F141" s="43">
        <v>200</v>
      </c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46</v>
      </c>
      <c r="E144" s="42" t="s">
        <v>130</v>
      </c>
      <c r="F144" s="43">
        <v>50</v>
      </c>
      <c r="G144" s="43">
        <v>4.3099999999999996</v>
      </c>
      <c r="H144" s="43">
        <v>1.87</v>
      </c>
      <c r="I144" s="43">
        <v>29.72</v>
      </c>
      <c r="J144" s="43">
        <v>152.94999999999999</v>
      </c>
      <c r="K144" s="44" t="s">
        <v>51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8.66</v>
      </c>
      <c r="H146" s="19">
        <f t="shared" si="63"/>
        <v>13.760000000000002</v>
      </c>
      <c r="I146" s="19">
        <f t="shared" si="63"/>
        <v>88.25</v>
      </c>
      <c r="J146" s="19">
        <f t="shared" si="63"/>
        <v>511.51</v>
      </c>
      <c r="K146" s="25"/>
      <c r="L146" s="19">
        <v>78.680000000000007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131</v>
      </c>
      <c r="F148" s="43">
        <v>200</v>
      </c>
      <c r="G148" s="43">
        <v>8.93</v>
      </c>
      <c r="H148" s="43">
        <v>9.76</v>
      </c>
      <c r="I148" s="43">
        <v>13.9</v>
      </c>
      <c r="J148" s="43">
        <v>179.15</v>
      </c>
      <c r="K148" s="44" t="s">
        <v>132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133</v>
      </c>
      <c r="F149" s="43">
        <v>100</v>
      </c>
      <c r="G149" s="43">
        <v>8.23</v>
      </c>
      <c r="H149" s="43">
        <v>10.039999999999999</v>
      </c>
      <c r="I149" s="43">
        <v>7.44</v>
      </c>
      <c r="J149" s="43">
        <v>152.99</v>
      </c>
      <c r="K149" s="44" t="s">
        <v>134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4.58</v>
      </c>
      <c r="H150" s="43">
        <v>4.8099999999999996</v>
      </c>
      <c r="I150" s="43">
        <v>22.12</v>
      </c>
      <c r="J150" s="43">
        <v>150.09</v>
      </c>
      <c r="K150" s="44" t="s">
        <v>56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0.18</v>
      </c>
      <c r="H151" s="43">
        <v>0.18</v>
      </c>
      <c r="I151" s="43">
        <v>28.36</v>
      </c>
      <c r="J151" s="43">
        <v>115.79</v>
      </c>
      <c r="K151" s="44" t="s">
        <v>69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49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46</v>
      </c>
      <c r="E154" s="42" t="s">
        <v>79</v>
      </c>
      <c r="F154" s="43">
        <v>40</v>
      </c>
      <c r="G154" s="43">
        <v>2.68</v>
      </c>
      <c r="H154" s="43">
        <v>1.51</v>
      </c>
      <c r="I154" s="43">
        <v>17.91</v>
      </c>
      <c r="J154" s="43">
        <v>95.95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64">SUM(G147:G155)</f>
        <v>26.12</v>
      </c>
      <c r="H156" s="19">
        <f t="shared" si="64"/>
        <v>26.459999999999997</v>
      </c>
      <c r="I156" s="19">
        <f t="shared" si="64"/>
        <v>99.57</v>
      </c>
      <c r="J156" s="19">
        <f t="shared" si="64"/>
        <v>740.85</v>
      </c>
      <c r="K156" s="25"/>
      <c r="L156" s="19">
        <v>110.17</v>
      </c>
    </row>
    <row r="157" spans="1:12" ht="15.75" thickBot="1" x14ac:dyDescent="0.25">
      <c r="A157" s="29">
        <f>A139</f>
        <v>2</v>
      </c>
      <c r="B157" s="30">
        <f>B139</f>
        <v>8</v>
      </c>
      <c r="C157" s="52" t="s">
        <v>4</v>
      </c>
      <c r="D157" s="53"/>
      <c r="E157" s="31"/>
      <c r="F157" s="32">
        <f>F146+F156</f>
        <v>1210</v>
      </c>
      <c r="G157" s="32">
        <f t="shared" ref="G157" si="65">G146+G156</f>
        <v>34.78</v>
      </c>
      <c r="H157" s="32">
        <f t="shared" ref="H157" si="66">H146+H156</f>
        <v>40.22</v>
      </c>
      <c r="I157" s="32">
        <f t="shared" ref="I157" si="67">I146+I156</f>
        <v>187.82</v>
      </c>
      <c r="J157" s="32">
        <f t="shared" ref="J157:L157" si="68">J146+J156</f>
        <v>1252.3600000000001</v>
      </c>
      <c r="K157" s="32"/>
      <c r="L157" s="32">
        <f t="shared" si="68"/>
        <v>188.85000000000002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135</v>
      </c>
      <c r="F158" s="40">
        <v>205</v>
      </c>
      <c r="G158" s="40">
        <v>6</v>
      </c>
      <c r="H158" s="40">
        <v>7.51</v>
      </c>
      <c r="I158" s="40">
        <v>39.54</v>
      </c>
      <c r="J158" s="40">
        <v>249.75</v>
      </c>
      <c r="K158" s="41" t="s">
        <v>59</v>
      </c>
      <c r="L158" s="40"/>
    </row>
    <row r="159" spans="1:12" ht="15" x14ac:dyDescent="0.25">
      <c r="A159" s="23"/>
      <c r="B159" s="15"/>
      <c r="C159" s="11"/>
      <c r="D159" s="6" t="s">
        <v>46</v>
      </c>
      <c r="E159" s="42" t="s">
        <v>89</v>
      </c>
      <c r="F159" s="43">
        <v>23</v>
      </c>
      <c r="G159" s="43">
        <v>1.38</v>
      </c>
      <c r="H159" s="43">
        <v>0.83</v>
      </c>
      <c r="I159" s="43">
        <v>14.49</v>
      </c>
      <c r="J159" s="43">
        <v>70.930000000000007</v>
      </c>
      <c r="K159" s="44" t="s">
        <v>51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/>
      <c r="H160" s="43"/>
      <c r="I160" s="43">
        <v>14.97</v>
      </c>
      <c r="J160" s="43">
        <v>66.180000000000007</v>
      </c>
      <c r="K160" s="44" t="s">
        <v>58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136</v>
      </c>
      <c r="E163" s="42" t="s">
        <v>137</v>
      </c>
      <c r="F163" s="43">
        <v>125</v>
      </c>
      <c r="G163" s="43">
        <v>2.8</v>
      </c>
      <c r="H163" s="43">
        <v>2.5</v>
      </c>
      <c r="I163" s="43">
        <v>15</v>
      </c>
      <c r="J163" s="43">
        <v>93.7</v>
      </c>
      <c r="K163" s="44" t="s">
        <v>51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553</v>
      </c>
      <c r="G165" s="19">
        <f t="shared" ref="G165:J165" si="69">SUM(G158:G164)</f>
        <v>10.18</v>
      </c>
      <c r="H165" s="19">
        <f t="shared" si="69"/>
        <v>10.84</v>
      </c>
      <c r="I165" s="19">
        <f t="shared" si="69"/>
        <v>84</v>
      </c>
      <c r="J165" s="19">
        <f t="shared" si="69"/>
        <v>480.56</v>
      </c>
      <c r="K165" s="25"/>
      <c r="L165" s="19">
        <v>78.680000000000007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138</v>
      </c>
      <c r="F167" s="43">
        <v>200</v>
      </c>
      <c r="G167" s="43">
        <v>11.18</v>
      </c>
      <c r="H167" s="43">
        <v>12.32</v>
      </c>
      <c r="I167" s="43">
        <v>11.46</v>
      </c>
      <c r="J167" s="43">
        <v>201.39</v>
      </c>
      <c r="K167" s="44" t="s">
        <v>139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140</v>
      </c>
      <c r="F168" s="43">
        <v>100</v>
      </c>
      <c r="G168" s="43">
        <v>15.16</v>
      </c>
      <c r="H168" s="43">
        <v>17.63</v>
      </c>
      <c r="I168" s="43">
        <v>2.67</v>
      </c>
      <c r="J168" s="43">
        <v>229.99</v>
      </c>
      <c r="K168" s="44" t="s">
        <v>141</v>
      </c>
      <c r="L168" s="43"/>
    </row>
    <row r="169" spans="1:12" ht="25.5" x14ac:dyDescent="0.25">
      <c r="A169" s="23"/>
      <c r="B169" s="15"/>
      <c r="C169" s="11"/>
      <c r="D169" s="7" t="s">
        <v>29</v>
      </c>
      <c r="E169" s="42" t="s">
        <v>142</v>
      </c>
      <c r="F169" s="43">
        <v>150</v>
      </c>
      <c r="G169" s="43">
        <v>4.5</v>
      </c>
      <c r="H169" s="43">
        <v>4.1500000000000004</v>
      </c>
      <c r="I169" s="43">
        <v>32.18</v>
      </c>
      <c r="J169" s="43">
        <v>184.07</v>
      </c>
      <c r="K169" s="44" t="s">
        <v>143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123</v>
      </c>
      <c r="F170" s="43">
        <v>200</v>
      </c>
      <c r="G170" s="43">
        <v>0.14000000000000001</v>
      </c>
      <c r="H170" s="43">
        <v>0.05</v>
      </c>
      <c r="I170" s="43">
        <v>12.95</v>
      </c>
      <c r="J170" s="43">
        <v>52.81</v>
      </c>
      <c r="K170" s="44" t="s">
        <v>51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93.76</v>
      </c>
      <c r="K171" s="44" t="s">
        <v>75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20</v>
      </c>
      <c r="G172" s="43">
        <v>1.36</v>
      </c>
      <c r="H172" s="43">
        <v>0.26</v>
      </c>
      <c r="I172" s="43">
        <v>7.96</v>
      </c>
      <c r="J172" s="43">
        <v>39.619999999999997</v>
      </c>
      <c r="K172" s="44" t="s">
        <v>51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0">SUM(G166:G174)</f>
        <v>35.380000000000003</v>
      </c>
      <c r="H175" s="19">
        <f t="shared" si="70"/>
        <v>34.729999999999997</v>
      </c>
      <c r="I175" s="19">
        <f t="shared" si="70"/>
        <v>86.899999999999991</v>
      </c>
      <c r="J175" s="19">
        <f t="shared" si="70"/>
        <v>801.64</v>
      </c>
      <c r="K175" s="25"/>
      <c r="L175" s="19">
        <v>110.17</v>
      </c>
    </row>
    <row r="176" spans="1:12" ht="15.75" thickBot="1" x14ac:dyDescent="0.25">
      <c r="A176" s="29">
        <f>A158</f>
        <v>2</v>
      </c>
      <c r="B176" s="30">
        <f>B158</f>
        <v>9</v>
      </c>
      <c r="C176" s="52" t="s">
        <v>4</v>
      </c>
      <c r="D176" s="53"/>
      <c r="E176" s="31"/>
      <c r="F176" s="32">
        <f>F165+F175</f>
        <v>1263</v>
      </c>
      <c r="G176" s="32">
        <f t="shared" ref="G176" si="71">G165+G175</f>
        <v>45.56</v>
      </c>
      <c r="H176" s="32">
        <f t="shared" ref="H176" si="72">H165+H175</f>
        <v>45.569999999999993</v>
      </c>
      <c r="I176" s="32">
        <f t="shared" ref="I176" si="73">I165+I175</f>
        <v>170.89999999999998</v>
      </c>
      <c r="J176" s="32">
        <f t="shared" ref="J176:L176" si="74">J165+J175</f>
        <v>1282.2</v>
      </c>
      <c r="K176" s="32"/>
      <c r="L176" s="32">
        <f t="shared" si="74"/>
        <v>188.85000000000002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144</v>
      </c>
      <c r="F177" s="40">
        <v>100</v>
      </c>
      <c r="G177" s="40">
        <v>9.41</v>
      </c>
      <c r="H177" s="40">
        <v>10.8</v>
      </c>
      <c r="I177" s="40">
        <v>12.74</v>
      </c>
      <c r="J177" s="40">
        <v>185.77</v>
      </c>
      <c r="K177" s="41" t="s">
        <v>145</v>
      </c>
      <c r="L177" s="40"/>
    </row>
    <row r="178" spans="1:12" ht="25.5" x14ac:dyDescent="0.25">
      <c r="A178" s="23"/>
      <c r="B178" s="15"/>
      <c r="C178" s="11"/>
      <c r="D178" s="6" t="s">
        <v>21</v>
      </c>
      <c r="E178" s="42" t="s">
        <v>62</v>
      </c>
      <c r="F178" s="43">
        <v>150</v>
      </c>
      <c r="G178" s="43">
        <v>5.65</v>
      </c>
      <c r="H178" s="43">
        <v>4.29</v>
      </c>
      <c r="I178" s="43">
        <v>36.020000000000003</v>
      </c>
      <c r="J178" s="43">
        <v>205.29</v>
      </c>
      <c r="K178" s="44" t="s">
        <v>63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146</v>
      </c>
      <c r="F179" s="43">
        <v>200</v>
      </c>
      <c r="G179" s="43">
        <v>0.08</v>
      </c>
      <c r="H179" s="43">
        <v>0.01</v>
      </c>
      <c r="I179" s="43">
        <v>15.21</v>
      </c>
      <c r="J179" s="43">
        <v>61.25</v>
      </c>
      <c r="K179" s="44" t="s">
        <v>147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20</v>
      </c>
      <c r="G180" s="43">
        <v>1.5</v>
      </c>
      <c r="H180" s="43">
        <v>0.57999999999999996</v>
      </c>
      <c r="I180" s="43">
        <v>10.28</v>
      </c>
      <c r="J180" s="43">
        <v>52.34</v>
      </c>
      <c r="K180" s="44" t="s">
        <v>49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41</v>
      </c>
      <c r="F182" s="43">
        <v>70</v>
      </c>
      <c r="G182" s="43">
        <v>0.28000000000000003</v>
      </c>
      <c r="H182" s="43">
        <v>0.28000000000000003</v>
      </c>
      <c r="I182" s="43">
        <v>7.91</v>
      </c>
      <c r="J182" s="43">
        <v>35.28</v>
      </c>
      <c r="K182" s="44" t="s">
        <v>93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75">SUM(G177:G183)</f>
        <v>16.920000000000002</v>
      </c>
      <c r="H184" s="19">
        <f t="shared" si="75"/>
        <v>15.959999999999999</v>
      </c>
      <c r="I184" s="19">
        <f t="shared" si="75"/>
        <v>82.16</v>
      </c>
      <c r="J184" s="19">
        <f t="shared" si="75"/>
        <v>539.92999999999995</v>
      </c>
      <c r="K184" s="25"/>
      <c r="L184" s="19">
        <v>78.680000000000007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148</v>
      </c>
      <c r="F185" s="43">
        <v>60</v>
      </c>
      <c r="G185" s="43">
        <v>0.53</v>
      </c>
      <c r="H185" s="43">
        <v>7.0000000000000007E-2</v>
      </c>
      <c r="I185" s="43">
        <v>1.1299999999999999</v>
      </c>
      <c r="J185" s="43">
        <v>7.27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53</v>
      </c>
      <c r="F186" s="43">
        <v>200</v>
      </c>
      <c r="G186" s="43">
        <v>11.31</v>
      </c>
      <c r="H186" s="43">
        <v>9.48</v>
      </c>
      <c r="I186" s="43">
        <v>15.8</v>
      </c>
      <c r="J186" s="43">
        <v>193.72</v>
      </c>
      <c r="K186" s="44" t="s">
        <v>54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149</v>
      </c>
      <c r="F187" s="43">
        <v>150</v>
      </c>
      <c r="G187" s="43">
        <v>20.21</v>
      </c>
      <c r="H187" s="43">
        <v>13.7</v>
      </c>
      <c r="I187" s="43">
        <v>34.1</v>
      </c>
      <c r="J187" s="43">
        <v>342</v>
      </c>
      <c r="K187" s="44" t="s">
        <v>51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38.25" x14ac:dyDescent="0.25">
      <c r="A189" s="23"/>
      <c r="B189" s="15"/>
      <c r="C189" s="11"/>
      <c r="D189" s="7" t="s">
        <v>30</v>
      </c>
      <c r="E189" s="42" t="s">
        <v>102</v>
      </c>
      <c r="F189" s="43">
        <v>200</v>
      </c>
      <c r="G189" s="43">
        <v>0.01</v>
      </c>
      <c r="H189" s="43">
        <v>0.01</v>
      </c>
      <c r="I189" s="43">
        <v>6.92</v>
      </c>
      <c r="J189" s="43">
        <v>27.76</v>
      </c>
      <c r="K189" s="44" t="s">
        <v>103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52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2.72</v>
      </c>
      <c r="H191" s="43">
        <v>0.52</v>
      </c>
      <c r="I191" s="43">
        <v>15.92</v>
      </c>
      <c r="J191" s="43">
        <v>79.239999999999995</v>
      </c>
      <c r="K191" s="44" t="s">
        <v>49</v>
      </c>
      <c r="L191" s="43"/>
    </row>
    <row r="192" spans="1:12" ht="15" x14ac:dyDescent="0.25">
      <c r="A192" s="23"/>
      <c r="B192" s="15"/>
      <c r="C192" s="11"/>
      <c r="D192" s="6" t="s">
        <v>46</v>
      </c>
      <c r="E192" s="42" t="s">
        <v>150</v>
      </c>
      <c r="F192" s="43">
        <v>35</v>
      </c>
      <c r="G192" s="43">
        <v>1.64</v>
      </c>
      <c r="H192" s="43">
        <v>5.74</v>
      </c>
      <c r="I192" s="43">
        <v>14.41</v>
      </c>
      <c r="J192" s="43">
        <v>115.86</v>
      </c>
      <c r="K192" s="44" t="s">
        <v>51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76">SUM(G185:G193)</f>
        <v>40.219999999999992</v>
      </c>
      <c r="H194" s="19">
        <f t="shared" si="76"/>
        <v>29.92</v>
      </c>
      <c r="I194" s="19">
        <f t="shared" si="76"/>
        <v>112.88000000000001</v>
      </c>
      <c r="J194" s="19">
        <f t="shared" si="76"/>
        <v>883.05000000000007</v>
      </c>
      <c r="K194" s="25"/>
      <c r="L194" s="19">
        <v>110.17</v>
      </c>
    </row>
    <row r="195" spans="1:12" ht="15.75" thickBot="1" x14ac:dyDescent="0.25">
      <c r="A195" s="29">
        <f>A177</f>
        <v>2</v>
      </c>
      <c r="B195" s="30">
        <f>B177</f>
        <v>10</v>
      </c>
      <c r="C195" s="52" t="s">
        <v>4</v>
      </c>
      <c r="D195" s="53"/>
      <c r="E195" s="31"/>
      <c r="F195" s="32">
        <f>F184+F194</f>
        <v>1275</v>
      </c>
      <c r="G195" s="32">
        <f t="shared" ref="G195" si="77">G184+G194</f>
        <v>57.139999999999993</v>
      </c>
      <c r="H195" s="32">
        <f t="shared" ref="H195" si="78">H184+H194</f>
        <v>45.88</v>
      </c>
      <c r="I195" s="32">
        <f t="shared" ref="I195" si="79">I184+I194</f>
        <v>195.04000000000002</v>
      </c>
      <c r="J195" s="32">
        <f t="shared" ref="J195:L195" si="80">J184+J194</f>
        <v>1422.98</v>
      </c>
      <c r="K195" s="32"/>
      <c r="L195" s="32">
        <f t="shared" si="80"/>
        <v>188.85000000000002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1250.0999999999999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44.748599999999996</v>
      </c>
      <c r="H196" s="34">
        <f t="shared" si="81"/>
        <v>43.476000000000006</v>
      </c>
      <c r="I196" s="34">
        <f t="shared" si="81"/>
        <v>202.68899999999999</v>
      </c>
      <c r="J196" s="34">
        <f t="shared" si="81"/>
        <v>1384.9470000000001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188.85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Семёнова</cp:lastModifiedBy>
  <dcterms:created xsi:type="dcterms:W3CDTF">2022-05-16T14:23:56Z</dcterms:created>
  <dcterms:modified xsi:type="dcterms:W3CDTF">2025-01-22T11:32:24Z</dcterms:modified>
</cp:coreProperties>
</file>